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2"/>
  <c r="L13"/>
  <c r="E14"/>
  <c r="F14"/>
  <c r="F42"/>
  <c r="G14"/>
  <c r="H14"/>
  <c r="H42"/>
  <c r="D9" i="22"/>
  <c r="I14" i="15"/>
  <c r="J14"/>
  <c r="D4" i="22"/>
  <c r="K14" i="15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K42"/>
  <c r="I42"/>
  <c r="E41"/>
  <c r="L41"/>
  <c r="F41"/>
  <c r="G41"/>
  <c r="G42"/>
  <c r="H41"/>
  <c r="I41"/>
  <c r="J41"/>
  <c r="D7" i="22"/>
  <c r="K41" i="15"/>
  <c r="E42"/>
  <c r="D10" i="22"/>
  <c r="J42" i="15"/>
  <c r="D3" i="22"/>
  <c r="D8"/>
  <c r="L42" i="15"/>
</calcChain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<sst xmlns="http://schemas.openxmlformats.org/spreadsheetml/2006/main" count="269" uniqueCount="200">
  <si>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</si>
  <si>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</si>
  <si>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</si>
  <si>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</si>
  <si>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</si>
  <si>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</si>
  <si>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</si>
  <si>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</si>
  <si>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</si>
  <si>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</si>
  <si>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</si>
  <si>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</si>
  <si>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</si>
  <si>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</si>
  <si>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</si>
  <si>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</si>
  <si>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</si>
  <si>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</si>
  <si>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</si>
  <si>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</si>
  <si>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</si>
  <si>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</si>
  <si>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</si>
  <si>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</si>
  <si>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</si>
  <si>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</si>
  <si>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</si>
  <si>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</si>
  <si>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</si>
  <si>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</si>
  <si>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</si>
  <si>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</si>
  <si>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</si>
  <si>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</si>
  <si>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</si>
  <si>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</si>
  <si>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</si>
  <si>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</si>
  <si>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</si>
  <si>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</si>
  <si>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</si>
  <si>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</si>
  <si>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</si>
  <si>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</si>
  <si>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</si>
  <si>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</si>
  <si>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</si>
  <si>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</si>
  <si>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</si>
  <si>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</si>
  <si>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</si>
  <si>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</si>
  <si>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</si>
  <si>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</si>
  <si>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</si>
  <si>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</si>
  <si>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</si>
  <si>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</si>
  <si>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</si>
  <si>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</si>
  <si>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</si>
  <si>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</si>
  <si>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</si>
  <si>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</si>
  <si>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</si>
  <si>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</si>
  <si>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</si>
  <si>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</si>
  <si>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</si>
  <si>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</si>
  <si>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</si>
  <si>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</si>
  <si>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</si>
  <si>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</si>
  <si>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</si>
  <si>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</si>
  <si>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</si>
  <si>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</si>
  <si>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</si>
  <si>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</si>
  <si>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</si>
  <si>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</si>
  <si>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</si>
  <si>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</si>
  <si>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</si>
  <si>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</si>
  <si>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</si>
  <si>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</si>
  <si>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</si>
  <si>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</si>
  <si>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</si>
  <si>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</si>
  <si>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</si>
  <si>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</si>
  <si>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</si>
  <si>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</si>
  <si>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</si>
  <si>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</si>
  <si>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</si>
  <si>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</si>
  <si>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</si>
  <si>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</si>
  <si>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</si>
  <si>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</si>
  <si>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</si>
  <si>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</si>
  <si>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</si>
  <si>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</si>
  <si>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</si>
  <si>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</si>
  <si>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</si>
  <si>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</si>
  <si>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</si>
  <si>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</si>
  <si>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</si>
  <si>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</si>
  <si>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</si>
  <si>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</si>
  <si>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</si>
  <si>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</si>
  <si>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</si>
  <si>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</si>
  <si>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</si>
  <si>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</si>
  <si>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</si>
  <si>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</si>
  <si>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</si>
  <si>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</si>
  <si>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</si>
  <si>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</si>
  <si>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</si>
  <si>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</si>
  <si>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</si>
  <si>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</si>
  <si>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</si>
  <si>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</si>
  <si>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</si>
  <si>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</si>
  <si>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</si>
  <si>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</si>
  <si>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</si>
  <si>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</si>
  <si>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</si>
  <si>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</si>
  <si>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</si>
  <si>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</si>
  <si>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</si>
  <si>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</si>
  <si>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</si>
  <si>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</si>
  <si>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</si>
  <si>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</si>
  <si>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</si>
  <si>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</si>
  <si>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</si>
  <si>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</si>
  <si>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</si>
  <si>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</si>
  <si>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</si>
  <si>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</si>
  <si>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</si>
  <si>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</si>
  <si>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</si>
  <si>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</si>
  <si>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</si>
  <si>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</si>
  <si>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</si>
  <si>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</si>
  <si>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</si>
  <si>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</si>
  <si>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</si>
  <si>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</si>
  <si>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</si>
  <si>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</si>
  <si>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</si>
  <si>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</si>
  <si>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</si>
  <si>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</si>
  <si>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</si>
  <si>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</si>
  <si>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</si>
  <si>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</si>
  <si>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</si>
  <si>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</si>
  <si>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</si>
  <si>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</si>
  <si>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</si>
  <si>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</si>
  <si>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</si>
  <si>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</si>
  <si>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</si>
  <si>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Гадяцький районний суд Полтавської області</t>
  </si>
  <si>
    <t>37300.м. Гадяч.вул. Лесі Українки 6</t>
  </si>
  <si>
    <t>Доручення судів України / іноземних судів</t>
  </si>
  <si>
    <t xml:space="preserve">Розглянуто справ судом присяжних </t>
  </si>
  <si>
    <t>С.А. Киричок</t>
  </si>
  <si>
    <t>Л.О. Рубан</t>
  </si>
  <si>
    <t>(05354) 2-14-14</t>
  </si>
  <si>
    <t>inbox@gd.pl.court.gov.ua</t>
  </si>
  <si>
    <t>15 січня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</si>
</sst>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0" formatCode="0.0%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1:8" ht="14.25" customHeight="1">
      <c r="B4" s="112"/>
      <c r="C4" s="112"/>
      <c r="D4" s="112"/>
      <c r="E4" s="112"/>
      <c r="F4" s="112"/>
      <c r="G4" s="112"/>
      <c r="H4" s="112"/>
    </row>
    <row r="5" spans="1:8" ht="18.95" customHeight="1">
      <c r="B5" s="111"/>
      <c r="C5" s="111"/>
      <c r="D5" s="111"/>
      <c r="E5" s="111"/>
      <c r="F5" s="111"/>
      <c r="G5" s="111"/>
      <c r="H5" s="111"/>
    </row>
    <row r="6" spans="1:8" ht="18.95" customHeight="1">
      <c r="B6" s="16"/>
      <c r="C6" s="111" t="s">
        <v>190</v>
      </c>
      <c r="D6" s="111"/>
      <c r="E6" s="111"/>
      <c r="F6" s="111"/>
      <c r="G6" s="111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9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9" ht="12.75" customHeight="1">
      <c r="A18" s="38"/>
      <c r="B18" s="116" t="s">
        <v>19</v>
      </c>
      <c r="C18" s="117"/>
      <c r="D18" s="118"/>
      <c r="E18" s="143"/>
    </row>
    <row r="19" spans="1:9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9" ht="12.95" customHeight="1">
      <c r="A20" s="38"/>
      <c r="B20" s="140"/>
      <c r="C20" s="141"/>
      <c r="D20" s="142"/>
      <c r="E20" s="143"/>
      <c r="F20" s="119"/>
      <c r="G20" s="120"/>
      <c r="H20" s="120"/>
    </row>
    <row r="21" spans="1:9" ht="12.95" customHeight="1">
      <c r="A21" s="38"/>
      <c r="B21" s="29"/>
      <c r="C21" s="30"/>
      <c r="D21" s="38"/>
      <c r="E21" s="39"/>
      <c r="F21" s="119"/>
      <c r="G21" s="120"/>
      <c r="H21" s="120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9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9" ht="12.95" customHeight="1">
      <c r="A37" s="38"/>
      <c r="B37" s="126"/>
      <c r="C37" s="127"/>
      <c r="D37" s="127"/>
      <c r="E37" s="127"/>
      <c r="F37" s="127"/>
      <c r="G37" s="127"/>
      <c r="H37" s="128"/>
    </row>
    <row r="38" spans="1:9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9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&amp;C&amp;L47BD18EA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8" zoomScaleNormal="100" workbookViewId="0">
      <selection activeCell="B30" sqref="B30:C30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249</v>
      </c>
      <c r="F6" s="90">
        <v>204</v>
      </c>
      <c r="G6" s="90">
        <v>2</v>
      </c>
      <c r="H6" s="90">
        <v>172</v>
      </c>
      <c r="I6" s="90" t="s">
        <v>180</v>
      </c>
      <c r="J6" s="90">
        <v>77</v>
      </c>
      <c r="K6" s="91">
        <v>7</v>
      </c>
      <c r="L6" s="101">
        <f t="shared" ref="L6:L42" si="0">E6-F6</f>
        <v>45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1015</v>
      </c>
      <c r="F7" s="90">
        <v>1004</v>
      </c>
      <c r="G7" s="90">
        <v>1</v>
      </c>
      <c r="H7" s="90">
        <v>1011</v>
      </c>
      <c r="I7" s="90">
        <v>924</v>
      </c>
      <c r="J7" s="90">
        <v>4</v>
      </c>
      <c r="K7" s="91"/>
      <c r="L7" s="101">
        <f t="shared" si="0"/>
        <v>11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89</v>
      </c>
      <c r="F9" s="90">
        <v>79</v>
      </c>
      <c r="G9" s="90"/>
      <c r="H9" s="90">
        <v>84</v>
      </c>
      <c r="I9" s="90">
        <v>73</v>
      </c>
      <c r="J9" s="90">
        <v>5</v>
      </c>
      <c r="K9" s="91"/>
      <c r="L9" s="101">
        <f t="shared" si="0"/>
        <v>10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>
        <v>1</v>
      </c>
      <c r="G10" s="90"/>
      <c r="H10" s="90"/>
      <c r="I10" s="90"/>
      <c r="J10" s="90">
        <v>1</v>
      </c>
      <c r="K10" s="91"/>
      <c r="L10" s="101">
        <f t="shared" si="0"/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3</v>
      </c>
      <c r="F12" s="90">
        <v>1</v>
      </c>
      <c r="G12" s="90">
        <v>1</v>
      </c>
      <c r="H12" s="90"/>
      <c r="I12" s="90"/>
      <c r="J12" s="90">
        <v>3</v>
      </c>
      <c r="K12" s="91"/>
      <c r="L12" s="101">
        <f t="shared" si="0"/>
        <v>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 t="shared" ref="E14:K14" si="1">SUM(E6:E13)</f>
        <v>1357</v>
      </c>
      <c r="F14" s="105">
        <f t="shared" si="1"/>
        <v>1289</v>
      </c>
      <c r="G14" s="105">
        <f t="shared" si="1"/>
        <v>4</v>
      </c>
      <c r="H14" s="105">
        <f t="shared" si="1"/>
        <v>1267</v>
      </c>
      <c r="I14" s="105">
        <f t="shared" si="1"/>
        <v>997</v>
      </c>
      <c r="J14" s="105">
        <f t="shared" si="1"/>
        <v>90</v>
      </c>
      <c r="K14" s="105">
        <f t="shared" si="1"/>
        <v>7</v>
      </c>
      <c r="L14" s="101">
        <f t="shared" si="0"/>
        <v>68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14</v>
      </c>
      <c r="F15" s="92">
        <v>13</v>
      </c>
      <c r="G15" s="92">
        <v>1</v>
      </c>
      <c r="H15" s="92">
        <v>14</v>
      </c>
      <c r="I15" s="92">
        <v>7</v>
      </c>
      <c r="J15" s="92"/>
      <c r="K15" s="91"/>
      <c r="L15" s="101">
        <f t="shared" si="0"/>
        <v>1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10</v>
      </c>
      <c r="F16" s="92">
        <v>9</v>
      </c>
      <c r="G16" s="92"/>
      <c r="H16" s="92">
        <v>6</v>
      </c>
      <c r="I16" s="92">
        <v>3</v>
      </c>
      <c r="J16" s="92">
        <v>4</v>
      </c>
      <c r="K16" s="91"/>
      <c r="L16" s="101">
        <f t="shared" si="0"/>
        <v>1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1</v>
      </c>
      <c r="F17" s="92"/>
      <c r="G17" s="92"/>
      <c r="H17" s="92">
        <v>1</v>
      </c>
      <c r="I17" s="92">
        <v>1</v>
      </c>
      <c r="J17" s="92"/>
      <c r="K17" s="91"/>
      <c r="L17" s="101">
        <f t="shared" si="0"/>
        <v>1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24</v>
      </c>
      <c r="F18" s="91">
        <v>24</v>
      </c>
      <c r="G18" s="91"/>
      <c r="H18" s="91">
        <v>24</v>
      </c>
      <c r="I18" s="91">
        <v>22</v>
      </c>
      <c r="J18" s="91"/>
      <c r="K18" s="91"/>
      <c r="L18" s="101">
        <f t="shared" si="0"/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42</v>
      </c>
      <c r="F22" s="91">
        <v>40</v>
      </c>
      <c r="G22" s="91">
        <v>1</v>
      </c>
      <c r="H22" s="91">
        <v>38</v>
      </c>
      <c r="I22" s="91">
        <v>26</v>
      </c>
      <c r="J22" s="91">
        <v>4</v>
      </c>
      <c r="K22" s="91"/>
      <c r="L22" s="101">
        <f t="shared" si="0"/>
        <v>2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62</v>
      </c>
      <c r="F23" s="91">
        <v>60</v>
      </c>
      <c r="G23" s="91"/>
      <c r="H23" s="91">
        <v>62</v>
      </c>
      <c r="I23" s="91">
        <v>41</v>
      </c>
      <c r="J23" s="91"/>
      <c r="K23" s="91"/>
      <c r="L23" s="101">
        <f t="shared" si="0"/>
        <v>2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2</v>
      </c>
      <c r="F24" s="91">
        <v>2</v>
      </c>
      <c r="G24" s="91"/>
      <c r="H24" s="91">
        <v>2</v>
      </c>
      <c r="I24" s="91"/>
      <c r="J24" s="91"/>
      <c r="K24" s="91"/>
      <c r="L24" s="101">
        <f t="shared" si="0"/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877</v>
      </c>
      <c r="F25" s="91">
        <v>848</v>
      </c>
      <c r="G25" s="91">
        <v>3</v>
      </c>
      <c r="H25" s="91">
        <v>864</v>
      </c>
      <c r="I25" s="91">
        <v>761</v>
      </c>
      <c r="J25" s="91">
        <v>13</v>
      </c>
      <c r="K25" s="91"/>
      <c r="L25" s="101">
        <f t="shared" si="0"/>
        <v>29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904</v>
      </c>
      <c r="F26" s="91">
        <v>773</v>
      </c>
      <c r="G26" s="91">
        <v>9</v>
      </c>
      <c r="H26" s="91">
        <v>722</v>
      </c>
      <c r="I26" s="91">
        <v>650</v>
      </c>
      <c r="J26" s="91">
        <v>182</v>
      </c>
      <c r="K26" s="91">
        <v>3</v>
      </c>
      <c r="L26" s="101">
        <f t="shared" si="0"/>
        <v>131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101</v>
      </c>
      <c r="F27" s="91">
        <v>99</v>
      </c>
      <c r="G27" s="91">
        <v>1</v>
      </c>
      <c r="H27" s="91">
        <v>101</v>
      </c>
      <c r="I27" s="91">
        <v>89</v>
      </c>
      <c r="J27" s="91"/>
      <c r="K27" s="91"/>
      <c r="L27" s="101">
        <f t="shared" si="0"/>
        <v>2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100</v>
      </c>
      <c r="F28" s="91">
        <v>90</v>
      </c>
      <c r="G28" s="91">
        <v>1</v>
      </c>
      <c r="H28" s="91">
        <v>86</v>
      </c>
      <c r="I28" s="91">
        <v>82</v>
      </c>
      <c r="J28" s="91">
        <v>14</v>
      </c>
      <c r="K28" s="91"/>
      <c r="L28" s="101">
        <f t="shared" si="0"/>
        <v>10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5</v>
      </c>
      <c r="F29" s="91">
        <v>4</v>
      </c>
      <c r="G29" s="91"/>
      <c r="H29" s="91">
        <v>4</v>
      </c>
      <c r="I29" s="91">
        <v>3</v>
      </c>
      <c r="J29" s="91">
        <v>1</v>
      </c>
      <c r="K29" s="91"/>
      <c r="L29" s="101">
        <f t="shared" si="0"/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/>
      <c r="G30" s="91"/>
      <c r="H30" s="91">
        <v>1</v>
      </c>
      <c r="I30" s="91">
        <v>1</v>
      </c>
      <c r="J30" s="91"/>
      <c r="K30" s="91"/>
      <c r="L30" s="101">
        <f t="shared" si="0"/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27</v>
      </c>
      <c r="F32" s="91">
        <v>26</v>
      </c>
      <c r="G32" s="91"/>
      <c r="H32" s="91">
        <v>19</v>
      </c>
      <c r="I32" s="91">
        <v>2</v>
      </c>
      <c r="J32" s="91">
        <v>8</v>
      </c>
      <c r="K32" s="91"/>
      <c r="L32" s="101">
        <f t="shared" si="0"/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44</v>
      </c>
      <c r="F33" s="91">
        <v>43</v>
      </c>
      <c r="G33" s="91"/>
      <c r="H33" s="91">
        <v>39</v>
      </c>
      <c r="I33" s="91">
        <v>27</v>
      </c>
      <c r="J33" s="91">
        <v>5</v>
      </c>
      <c r="K33" s="91"/>
      <c r="L33" s="101">
        <f t="shared" si="0"/>
        <v>1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2</v>
      </c>
      <c r="F34" s="91">
        <v>1</v>
      </c>
      <c r="G34" s="91"/>
      <c r="H34" s="91">
        <v>1</v>
      </c>
      <c r="I34" s="91"/>
      <c r="J34" s="91">
        <v>1</v>
      </c>
      <c r="K34" s="91"/>
      <c r="L34" s="101">
        <f t="shared" si="0"/>
        <v>1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3</v>
      </c>
      <c r="F35" s="91">
        <v>2</v>
      </c>
      <c r="G35" s="91"/>
      <c r="H35" s="91">
        <v>3</v>
      </c>
      <c r="I35" s="91">
        <v>3</v>
      </c>
      <c r="J35" s="91"/>
      <c r="K35" s="91"/>
      <c r="L35" s="101">
        <f t="shared" si="0"/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1278</v>
      </c>
      <c r="F37" s="91">
        <v>1118</v>
      </c>
      <c r="G37" s="91">
        <v>10</v>
      </c>
      <c r="H37" s="91">
        <v>1054</v>
      </c>
      <c r="I37" s="91">
        <v>809</v>
      </c>
      <c r="J37" s="91">
        <v>224</v>
      </c>
      <c r="K37" s="91">
        <v>3</v>
      </c>
      <c r="L37" s="101">
        <f t="shared" si="0"/>
        <v>160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600</v>
      </c>
      <c r="F38" s="91">
        <v>573</v>
      </c>
      <c r="G38" s="91"/>
      <c r="H38" s="91">
        <v>561</v>
      </c>
      <c r="I38" s="91" t="s">
        <v>180</v>
      </c>
      <c r="J38" s="91">
        <v>39</v>
      </c>
      <c r="K38" s="91"/>
      <c r="L38" s="101">
        <f t="shared" si="0"/>
        <v>27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18</v>
      </c>
      <c r="F39" s="91">
        <v>18</v>
      </c>
      <c r="G39" s="91"/>
      <c r="H39" s="91">
        <v>18</v>
      </c>
      <c r="I39" s="91" t="s">
        <v>180</v>
      </c>
      <c r="J39" s="91"/>
      <c r="K39" s="91"/>
      <c r="L39" s="101">
        <f t="shared" si="0"/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8</v>
      </c>
      <c r="F40" s="91">
        <v>8</v>
      </c>
      <c r="G40" s="91"/>
      <c r="H40" s="91">
        <v>8</v>
      </c>
      <c r="I40" s="91">
        <v>5</v>
      </c>
      <c r="J40" s="91"/>
      <c r="K40" s="91"/>
      <c r="L40" s="101">
        <f t="shared" si="0"/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608</v>
      </c>
      <c r="F41" s="91">
        <f t="shared" ref="F41:K41" si="2">F38+F40</f>
        <v>581</v>
      </c>
      <c r="G41" s="91">
        <f t="shared" si="2"/>
        <v>0</v>
      </c>
      <c r="H41" s="91">
        <f t="shared" si="2"/>
        <v>569</v>
      </c>
      <c r="I41" s="91">
        <f>I40</f>
        <v>5</v>
      </c>
      <c r="J41" s="91">
        <f t="shared" si="2"/>
        <v>39</v>
      </c>
      <c r="K41" s="91">
        <f t="shared" si="2"/>
        <v>0</v>
      </c>
      <c r="L41" s="101">
        <f t="shared" si="0"/>
        <v>27</v>
      </c>
    </row>
    <row r="42" spans="1:12">
      <c r="A42" s="162" t="s">
        <v>141</v>
      </c>
      <c r="B42" s="162"/>
      <c r="C42" s="162"/>
      <c r="D42" s="43">
        <v>37</v>
      </c>
      <c r="E42" s="91">
        <f>E14+E22+E37+E41</f>
        <v>3285</v>
      </c>
      <c r="F42" s="91">
        <f t="shared" ref="F42:K42" si="3">F14+F22+F37+F41</f>
        <v>3028</v>
      </c>
      <c r="G42" s="91">
        <f t="shared" si="3"/>
        <v>15</v>
      </c>
      <c r="H42" s="91">
        <f t="shared" si="3"/>
        <v>2928</v>
      </c>
      <c r="I42" s="91">
        <f t="shared" si="3"/>
        <v>1837</v>
      </c>
      <c r="J42" s="91">
        <f t="shared" si="3"/>
        <v>357</v>
      </c>
      <c r="K42" s="91">
        <f t="shared" si="3"/>
        <v>10</v>
      </c>
      <c r="L42" s="101">
        <f t="shared" si="0"/>
        <v>257</v>
      </c>
    </row>
    <row r="43" spans="1:12">
      <c r="A43" s="45"/>
      <c r="B43" s="46"/>
      <c r="C43" s="46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Гадяцький районний суд Полтавської області, 
Початок періоду: 01.01.2018, Кінець періоду: 31.12.2018&amp;L47BD18EA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14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13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66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5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3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11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4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3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4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10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3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85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2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2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30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26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283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13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9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3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2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3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8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8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1</v>
      </c>
    </row>
    <row r="35" spans="1:8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8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8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64</v>
      </c>
    </row>
    <row r="44" spans="1:8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16</v>
      </c>
    </row>
    <row r="45" spans="1:8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2</v>
      </c>
    </row>
    <row r="46" spans="1:8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14</v>
      </c>
    </row>
    <row r="47" spans="1:8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8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15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5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Гадяцький районний суд Полтавської області, 
Початок періоду: 01.01.2018, Кінець періоду: 31.12.2018&amp;L47BD18EA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13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13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172</v>
      </c>
    </row>
    <row r="4" spans="1:13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106</v>
      </c>
    </row>
    <row r="5" spans="1:13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36</v>
      </c>
    </row>
    <row r="6" spans="1:13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13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63</v>
      </c>
    </row>
    <row r="8" spans="1:13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2</v>
      </c>
    </row>
    <row r="9" spans="1:13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5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>
        <v>2</v>
      </c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>
        <v>281920</v>
      </c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6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8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458</v>
      </c>
      <c r="K20" s="4"/>
      <c r="L20" s="4"/>
      <c r="M20" s="3"/>
    </row>
    <row r="21" spans="1:13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10</v>
      </c>
      <c r="K21" s="5"/>
    </row>
    <row r="22" spans="1:13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8</v>
      </c>
      <c r="K22" s="5"/>
    </row>
    <row r="23" spans="1:13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3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15</v>
      </c>
      <c r="K24" s="5"/>
    </row>
    <row r="25" spans="1:13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3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3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</v>
      </c>
      <c r="K27" s="5"/>
    </row>
    <row r="28" spans="1:13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41</v>
      </c>
      <c r="K28" s="5"/>
    </row>
    <row r="29" spans="1:13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3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3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3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6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156</v>
      </c>
      <c r="K37" s="5"/>
    </row>
    <row r="38" spans="1:11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932</v>
      </c>
    </row>
    <row r="39" spans="1:11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346</v>
      </c>
    </row>
    <row r="40" spans="1:11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47</v>
      </c>
    </row>
    <row r="41" spans="1:11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5687149</v>
      </c>
    </row>
    <row r="42" spans="1:11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/>
    </row>
    <row r="43" spans="1:11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11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9</v>
      </c>
    </row>
    <row r="45" spans="1:11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8</v>
      </c>
    </row>
    <row r="46" spans="1:11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191</v>
      </c>
    </row>
    <row r="47" spans="1:11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25</v>
      </c>
    </row>
    <row r="48" spans="1:11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893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10997865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157923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1220</v>
      </c>
      <c r="F58" s="96">
        <v>39</v>
      </c>
      <c r="G58" s="96">
        <v>8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37</v>
      </c>
      <c r="F59" s="96">
        <v>1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867</v>
      </c>
      <c r="F60" s="96">
        <v>180</v>
      </c>
      <c r="G60" s="96">
        <v>6</v>
      </c>
      <c r="H60" s="96">
        <v>1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540</v>
      </c>
      <c r="F61" s="96">
        <v>29</v>
      </c>
      <c r="G61" s="96"/>
      <c r="H61" s="96"/>
      <c r="I61" s="9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B63" s="6"/>
      <c r="C63" s="6"/>
      <c r="D63" s="6"/>
      <c r="E63" s="6"/>
      <c r="F63" s="6"/>
      <c r="G63" s="6"/>
      <c r="H63" s="6"/>
      <c r="I63" s="6"/>
    </row>
    <row r="64" spans="1:9">
      <c r="B64" s="6"/>
      <c r="C64" s="6"/>
      <c r="D64" s="6"/>
      <c r="E64" s="6"/>
      <c r="F64" s="6"/>
      <c r="G64" s="6"/>
      <c r="H64" s="6"/>
      <c r="I64" s="6"/>
    </row>
    <row r="65" spans="1:9">
      <c r="B65" s="6"/>
      <c r="C65" s="6"/>
      <c r="D65" s="6"/>
      <c r="E65" s="6"/>
      <c r="F65" s="6"/>
      <c r="G65" s="6"/>
      <c r="H65" s="6"/>
      <c r="I65" s="6"/>
    </row>
    <row r="66" spans="1:9"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</row>
    <row r="116" spans="1:9">
      <c r="A116" s="6"/>
    </row>
    <row r="117" spans="1:9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Гадяцький районний суд Полтавської області, 
Початок періоду: 01.01.2018, Кінець періоду: 31.12.2018&amp;L47BD18EA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" sqref="D3:D15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2.8011204481792718E-2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7.7777777777777779E-2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1.3392857142857142E-2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0.96697490092470273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488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547.5</v>
      </c>
    </row>
    <row r="11" spans="1:4" ht="16.5" customHeight="1">
      <c r="A11" s="191" t="s">
        <v>65</v>
      </c>
      <c r="B11" s="193"/>
      <c r="C11" s="14">
        <v>9</v>
      </c>
      <c r="D11" s="94">
        <v>35</v>
      </c>
    </row>
    <row r="12" spans="1:4" ht="16.5" customHeight="1">
      <c r="A12" s="295" t="s">
        <v>110</v>
      </c>
      <c r="B12" s="295"/>
      <c r="C12" s="14">
        <v>10</v>
      </c>
      <c r="D12" s="94">
        <v>15</v>
      </c>
    </row>
    <row r="13" spans="1:4" ht="16.5" customHeight="1">
      <c r="A13" s="295" t="s">
        <v>31</v>
      </c>
      <c r="B13" s="295"/>
      <c r="C13" s="14">
        <v>11</v>
      </c>
      <c r="D13" s="94">
        <v>30</v>
      </c>
    </row>
    <row r="14" spans="1:4" ht="16.5" customHeight="1">
      <c r="A14" s="295" t="s">
        <v>111</v>
      </c>
      <c r="B14" s="295"/>
      <c r="C14" s="14">
        <v>12</v>
      </c>
      <c r="D14" s="94">
        <v>63</v>
      </c>
    </row>
    <row r="15" spans="1:4" ht="16.5" customHeight="1">
      <c r="A15" s="295" t="s">
        <v>115</v>
      </c>
      <c r="B15" s="295"/>
      <c r="C15" s="14">
        <v>13</v>
      </c>
      <c r="D15" s="94">
        <v>28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>
      <c r="A23" s="68" t="s">
        <v>106</v>
      </c>
      <c r="B23" s="88"/>
      <c r="C23" s="297" t="s">
        <v>197</v>
      </c>
      <c r="D23" s="297"/>
    </row>
    <row r="24" spans="1:4">
      <c r="A24" s="69" t="s">
        <v>107</v>
      </c>
      <c r="B24" s="88"/>
      <c r="C24" s="298" t="s">
        <v>197</v>
      </c>
      <c r="D24" s="298"/>
    </row>
    <row r="25" spans="1:4">
      <c r="A25" s="68" t="s">
        <v>108</v>
      </c>
      <c r="B25" s="89"/>
      <c r="C25" s="298" t="s">
        <v>198</v>
      </c>
      <c r="D25" s="298"/>
    </row>
    <row r="26" spans="1:4" ht="15.75" customHeight="1"/>
    <row r="27" spans="1:4" ht="12.75" customHeight="1">
      <c r="C27" s="294" t="s">
        <v>199</v>
      </c>
      <c r="D27" s="294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Гадяцький районний суд Полтавської області, 
Початок періоду: 01.01.2018, Кінець періоду: 31.12.2018&amp;L47BD18EA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2018-03-28T07:45:37Z</cp:lastPrinted>
  <dcterms:created xsi:type="dcterms:W3CDTF">2004-04-20T14:33:35Z</dcterms:created>
  <dcterms:modified xsi:type="dcterms:W3CDTF">2019-03-20T10:48:57Z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47BD18EA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