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<sst xmlns="http://schemas.openxmlformats.org/spreadsheetml/2006/main" count="280" uniqueCount="211">
  <si>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</si>
  <si>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</si>
  <si>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</si>
  <si>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</si>
  <si>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</si>
  <si>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</si>
  <si>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</si>
  <si>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</si>
  <si>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</si>
  <si>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</si>
  <si>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</si>
  <si>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</si>
  <si>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</si>
  <si>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</si>
  <si>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</si>
  <si>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</si>
  <si>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</si>
  <si>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</si>
  <si>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</si>
  <si>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</si>
  <si>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</si>
  <si>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</si>
  <si>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</si>
  <si>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</si>
  <si>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</si>
  <si>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</si>
  <si>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</si>
  <si>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</si>
  <si>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</si>
  <si>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</si>
  <si>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</si>
  <si>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</si>
  <si>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</si>
  <si>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</si>
  <si>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</si>
  <si>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</si>
  <si>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</si>
  <si>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</si>
  <si>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</si>
  <si>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</si>
  <si>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</si>
  <si>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</si>
  <si>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</si>
  <si>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</si>
  <si>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</si>
  <si>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</si>
  <si>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</si>
  <si>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</si>
  <si>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</si>
  <si>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</si>
  <si>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</si>
  <si>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</si>
  <si>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</si>
  <si>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</si>
  <si>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</si>
  <si>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</si>
  <si>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</si>
  <si>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</si>
  <si>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</si>
  <si>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</si>
  <si>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</si>
  <si>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</si>
  <si>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</si>
  <si>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</si>
  <si>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</si>
  <si>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</si>
  <si>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</si>
  <si>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</si>
  <si>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</si>
  <si>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</si>
  <si>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</si>
  <si>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</si>
  <si>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</si>
  <si>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</si>
  <si>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</si>
  <si>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</si>
  <si>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</si>
  <si>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</si>
  <si>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</si>
  <si>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</si>
  <si>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</si>
  <si>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</si>
  <si>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</si>
  <si>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</si>
  <si>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</si>
  <si>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</si>
  <si>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</si>
  <si>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</si>
  <si>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</si>
  <si>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</si>
  <si>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</si>
  <si>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</si>
  <si>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</si>
  <si>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</si>
  <si>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</si>
  <si>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</si>
  <si>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</si>
  <si>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</si>
  <si>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</si>
  <si>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</si>
  <si>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</si>
  <si>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</si>
  <si>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</si>
  <si>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</si>
  <si>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</si>
  <si>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</si>
  <si>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</si>
  <si>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</si>
  <si>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</si>
  <si>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</si>
  <si>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</si>
  <si>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</si>
  <si>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</si>
  <si>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</si>
  <si>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</si>
  <si>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</si>
  <si>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</si>
  <si>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</si>
  <si>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</si>
  <si>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</si>
  <si>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</si>
  <si>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</si>
  <si>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</si>
  <si>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</si>
  <si>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</si>
  <si>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</si>
  <si>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</si>
  <si>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</si>
  <si>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</si>
  <si>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</si>
  <si>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</si>
  <si>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</si>
  <si>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</si>
  <si>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</si>
  <si>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</si>
  <si>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</si>
  <si>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</si>
  <si>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</si>
  <si>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</si>
  <si>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</si>
  <si>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</si>
  <si>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</si>
  <si>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</si>
  <si>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</si>
  <si>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</si>
  <si>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</si>
  <si>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</si>
  <si>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</si>
  <si>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</si>
  <si>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</si>
  <si>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</si>
  <si>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</si>
  <si>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</si>
  <si>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</si>
  <si>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</si>
  <si>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</si>
  <si>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</si>
  <si>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</si>
  <si>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</si>
  <si>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</si>
  <si>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</si>
  <si>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</si>
  <si>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</si>
  <si>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</si>
  <si>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</si>
  <si>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</si>
  <si>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</si>
  <si>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</si>
  <si>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</si>
  <si>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</si>
  <si>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</si>
  <si>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</si>
  <si>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</si>
  <si>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</si>
  <si>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</si>
  <si>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</si>
  <si>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</si>
  <si>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</si>
  <si>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</si>
  <si>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</si>
  <si>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</si>
  <si>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</si>
  <si>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</si>
  <si>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</si>
  <si>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</si>
  <si>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</si>
  <si>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</si>
  <si>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</si>
  <si>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</si>
  <si>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</si>
  <si>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</si>
  <si>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</si>
  <si>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</si>
  <si>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</si>
  <si>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</si>
  <si>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</si>
  <si>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</si>
  <si>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</si>
  <si>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</si>
  <si>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</si>
  <si>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</si>
  <si>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</si>
  <si>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Гадяцький районний суд Полтавської області</t>
  </si>
  <si>
    <t>37300.м. Гадяч.вул. Лесі Українки 6</t>
  </si>
  <si>
    <t>Доручення судів України / іноземних судів</t>
  </si>
  <si>
    <t xml:space="preserve">Розглянуто справ судом присяжних </t>
  </si>
  <si>
    <t>С.А. Киричок</t>
  </si>
  <si>
    <t>Л.О. Рубан</t>
  </si>
  <si>
    <t>(05354) 2-14-14</t>
  </si>
  <si>
    <t>inbox@gd.pl.court.gov.ua</t>
  </si>
  <si>
    <t>10 січня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</si>
</sst>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&amp;L693F3DAA&amp;C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250</v>
      </c>
      <c r="F6" s="90">
        <v>174</v>
      </c>
      <c r="G6" s="90">
        <v>1</v>
      </c>
      <c r="H6" s="90">
        <v>171</v>
      </c>
      <c r="I6" s="90" t="s">
        <v>172</v>
      </c>
      <c r="J6" s="90">
        <v>79</v>
      </c>
      <c r="K6" s="91">
        <v>16</v>
      </c>
      <c r="L6" s="101">
        <f>E6-F6</f>
        <v>76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1161</v>
      </c>
      <c r="F7" s="90">
        <v>1157</v>
      </c>
      <c r="G7" s="90"/>
      <c r="H7" s="90">
        <v>1152</v>
      </c>
      <c r="I7" s="90">
        <v>1047</v>
      </c>
      <c r="J7" s="90">
        <v>9</v>
      </c>
      <c r="K7" s="91"/>
      <c r="L7" s="101">
        <f>E7-F7</f>
        <v>4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72</v>
      </c>
      <c r="F9" s="90">
        <v>67</v>
      </c>
      <c r="G9" s="90"/>
      <c r="H9" s="90">
        <v>68</v>
      </c>
      <c r="I9" s="90">
        <v>57</v>
      </c>
      <c r="J9" s="90">
        <v>4</v>
      </c>
      <c r="K9" s="91"/>
      <c r="L9" s="101">
        <f>E9-F9</f>
        <v>5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3</v>
      </c>
      <c r="F10" s="90">
        <v>2</v>
      </c>
      <c r="G10" s="90"/>
      <c r="H10" s="90">
        <v>1</v>
      </c>
      <c r="I10" s="90"/>
      <c r="J10" s="90">
        <v>2</v>
      </c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9</v>
      </c>
      <c r="F12" s="90">
        <v>9</v>
      </c>
      <c r="G12" s="90"/>
      <c r="H12" s="90">
        <v>9</v>
      </c>
      <c r="I12" s="90">
        <v>4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3</v>
      </c>
      <c r="F13" s="90"/>
      <c r="G13" s="90"/>
      <c r="H13" s="90">
        <v>1</v>
      </c>
      <c r="I13" s="90">
        <v>1</v>
      </c>
      <c r="J13" s="90">
        <v>2</v>
      </c>
      <c r="K13" s="91">
        <v>1</v>
      </c>
      <c r="L13" s="101">
        <f>E13-F13</f>
        <v>3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1498</v>
      </c>
      <c r="F15" s="104">
        <f>SUM(F6:F14)</f>
        <v>1409</v>
      </c>
      <c r="G15" s="104">
        <f>SUM(G6:G14)</f>
        <v>1</v>
      </c>
      <c r="H15" s="104">
        <f>SUM(H6:H14)</f>
        <v>1402</v>
      </c>
      <c r="I15" s="104">
        <f>SUM(I6:I14)</f>
        <v>1109</v>
      </c>
      <c r="J15" s="104">
        <f>SUM(J6:J14)</f>
        <v>96</v>
      </c>
      <c r="K15" s="104">
        <f>SUM(K6:K14)</f>
        <v>17</v>
      </c>
      <c r="L15" s="101">
        <f>E15-F15</f>
        <v>89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19</v>
      </c>
      <c r="F16" s="92">
        <v>19</v>
      </c>
      <c r="G16" s="92"/>
      <c r="H16" s="92">
        <v>19</v>
      </c>
      <c r="I16" s="92">
        <v>18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22</v>
      </c>
      <c r="F17" s="92">
        <v>18</v>
      </c>
      <c r="G17" s="92"/>
      <c r="H17" s="92">
        <v>16</v>
      </c>
      <c r="I17" s="92">
        <v>12</v>
      </c>
      <c r="J17" s="92">
        <v>6</v>
      </c>
      <c r="K17" s="91"/>
      <c r="L17" s="101">
        <f>E17-F17</f>
        <v>4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3</v>
      </c>
      <c r="F19" s="91">
        <v>3</v>
      </c>
      <c r="G19" s="91"/>
      <c r="H19" s="91">
        <v>3</v>
      </c>
      <c r="I19" s="91">
        <v>3</v>
      </c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26</v>
      </c>
      <c r="F24" s="91">
        <v>22</v>
      </c>
      <c r="G24" s="91"/>
      <c r="H24" s="91">
        <v>20</v>
      </c>
      <c r="I24" s="91">
        <v>15</v>
      </c>
      <c r="J24" s="91">
        <v>6</v>
      </c>
      <c r="K24" s="91"/>
      <c r="L24" s="101">
        <f>E24-F24</f>
        <v>4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118</v>
      </c>
      <c r="F25" s="91">
        <v>118</v>
      </c>
      <c r="G25" s="91"/>
      <c r="H25" s="91">
        <v>106</v>
      </c>
      <c r="I25" s="91">
        <v>98</v>
      </c>
      <c r="J25" s="91">
        <v>12</v>
      </c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2</v>
      </c>
      <c r="F26" s="91">
        <v>2</v>
      </c>
      <c r="G26" s="91"/>
      <c r="H26" s="91">
        <v>2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746</v>
      </c>
      <c r="F27" s="91">
        <v>735</v>
      </c>
      <c r="G27" s="91"/>
      <c r="H27" s="91">
        <v>719</v>
      </c>
      <c r="I27" s="91">
        <v>623</v>
      </c>
      <c r="J27" s="91">
        <v>27</v>
      </c>
      <c r="K27" s="91"/>
      <c r="L27" s="101">
        <f>E27-F27</f>
        <v>11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816</v>
      </c>
      <c r="F28" s="91">
        <v>631</v>
      </c>
      <c r="G28" s="91">
        <v>3</v>
      </c>
      <c r="H28" s="91">
        <v>673</v>
      </c>
      <c r="I28" s="91">
        <v>560</v>
      </c>
      <c r="J28" s="91">
        <v>143</v>
      </c>
      <c r="K28" s="91">
        <v>7</v>
      </c>
      <c r="L28" s="101">
        <f>E28-F28</f>
        <v>185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90</v>
      </c>
      <c r="F29" s="91">
        <v>90</v>
      </c>
      <c r="G29" s="91"/>
      <c r="H29" s="91">
        <v>88</v>
      </c>
      <c r="I29" s="91">
        <v>80</v>
      </c>
      <c r="J29" s="91">
        <v>2</v>
      </c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94</v>
      </c>
      <c r="F30" s="91">
        <v>80</v>
      </c>
      <c r="G30" s="91"/>
      <c r="H30" s="91">
        <v>79</v>
      </c>
      <c r="I30" s="91">
        <v>70</v>
      </c>
      <c r="J30" s="91">
        <v>15</v>
      </c>
      <c r="K30" s="91"/>
      <c r="L30" s="101">
        <f>E30-F30</f>
        <v>14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7</v>
      </c>
      <c r="F31" s="91">
        <v>6</v>
      </c>
      <c r="G31" s="91"/>
      <c r="H31" s="91">
        <v>5</v>
      </c>
      <c r="I31" s="91">
        <v>2</v>
      </c>
      <c r="J31" s="91">
        <v>2</v>
      </c>
      <c r="K31" s="91"/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3</v>
      </c>
      <c r="F32" s="91">
        <v>3</v>
      </c>
      <c r="G32" s="91"/>
      <c r="H32" s="91">
        <v>3</v>
      </c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16</v>
      </c>
      <c r="F34" s="91">
        <v>16</v>
      </c>
      <c r="G34" s="91"/>
      <c r="H34" s="91">
        <v>16</v>
      </c>
      <c r="I34" s="91">
        <v>10</v>
      </c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72</v>
      </c>
      <c r="F35" s="91">
        <v>64</v>
      </c>
      <c r="G35" s="91"/>
      <c r="H35" s="91">
        <v>63</v>
      </c>
      <c r="I35" s="91">
        <v>1</v>
      </c>
      <c r="J35" s="91">
        <v>9</v>
      </c>
      <c r="K35" s="91"/>
      <c r="L35" s="101">
        <f>E35-F35</f>
        <v>8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36</v>
      </c>
      <c r="F36" s="91">
        <v>31</v>
      </c>
      <c r="G36" s="91"/>
      <c r="H36" s="91">
        <v>31</v>
      </c>
      <c r="I36" s="91">
        <v>22</v>
      </c>
      <c r="J36" s="91">
        <v>5</v>
      </c>
      <c r="K36" s="91"/>
      <c r="L36" s="101">
        <f>E36-F36</f>
        <v>5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/>
      <c r="G37" s="91"/>
      <c r="H37" s="91"/>
      <c r="I37" s="91"/>
      <c r="J37" s="91">
        <v>1</v>
      </c>
      <c r="K37" s="91"/>
      <c r="L37" s="101">
        <f>E37-F37</f>
        <v>1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3</v>
      </c>
      <c r="F38" s="91">
        <v>3</v>
      </c>
      <c r="G38" s="91"/>
      <c r="H38" s="91">
        <v>3</v>
      </c>
      <c r="I38" s="91">
        <v>3</v>
      </c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1301</v>
      </c>
      <c r="F40" s="91">
        <v>1086</v>
      </c>
      <c r="G40" s="91">
        <v>3</v>
      </c>
      <c r="H40" s="91">
        <v>1085</v>
      </c>
      <c r="I40" s="91">
        <v>767</v>
      </c>
      <c r="J40" s="91">
        <v>216</v>
      </c>
      <c r="K40" s="91">
        <v>7</v>
      </c>
      <c r="L40" s="101">
        <f>E40-F40</f>
        <v>215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780</v>
      </c>
      <c r="F41" s="91">
        <v>741</v>
      </c>
      <c r="G41" s="91"/>
      <c r="H41" s="91">
        <v>726</v>
      </c>
      <c r="I41" s="91" t="s">
        <v>172</v>
      </c>
      <c r="J41" s="91">
        <v>54</v>
      </c>
      <c r="K41" s="91"/>
      <c r="L41" s="101">
        <f>E41-F41</f>
        <v>39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7</v>
      </c>
      <c r="F42" s="91">
        <v>7</v>
      </c>
      <c r="G42" s="91"/>
      <c r="H42" s="91">
        <v>5</v>
      </c>
      <c r="I42" s="91" t="s">
        <v>172</v>
      </c>
      <c r="J42" s="91">
        <v>2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3</v>
      </c>
      <c r="F43" s="91">
        <v>3</v>
      </c>
      <c r="G43" s="91"/>
      <c r="H43" s="91">
        <v>3</v>
      </c>
      <c r="I43" s="91">
        <v>1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</v>
      </c>
      <c r="F44" s="91">
        <v>1</v>
      </c>
      <c r="G44" s="91"/>
      <c r="H44" s="91">
        <v>1</v>
      </c>
      <c r="I44" s="91">
        <v>1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784</v>
      </c>
      <c r="F45" s="91">
        <f aca="true" t="shared" si="0" ref="F45:K45">F41+F43+F44</f>
        <v>745</v>
      </c>
      <c r="G45" s="91">
        <f t="shared" si="0"/>
        <v>0</v>
      </c>
      <c r="H45" s="91">
        <f t="shared" si="0"/>
        <v>730</v>
      </c>
      <c r="I45" s="91">
        <f>I43+I44</f>
        <v>2</v>
      </c>
      <c r="J45" s="91">
        <f t="shared" si="0"/>
        <v>54</v>
      </c>
      <c r="K45" s="91">
        <f t="shared" si="0"/>
        <v>0</v>
      </c>
      <c r="L45" s="101">
        <f>E45-F45</f>
        <v>39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3609</v>
      </c>
      <c r="F46" s="91">
        <f aca="true" t="shared" si="1" ref="F46:K46">F15+F24+F40+F45</f>
        <v>3262</v>
      </c>
      <c r="G46" s="91">
        <f t="shared" si="1"/>
        <v>4</v>
      </c>
      <c r="H46" s="91">
        <f t="shared" si="1"/>
        <v>3237</v>
      </c>
      <c r="I46" s="91">
        <f t="shared" si="1"/>
        <v>1893</v>
      </c>
      <c r="J46" s="91">
        <f t="shared" si="1"/>
        <v>372</v>
      </c>
      <c r="K46" s="91">
        <f t="shared" si="1"/>
        <v>24</v>
      </c>
      <c r="L46" s="101">
        <f>E46-F46</f>
        <v>347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&amp;L693F3DAA&amp;CФорма № 1-мзс, Підрозділ: Гадяцький районний суд Полтавської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10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69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21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11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6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3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5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8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95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3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5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44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31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452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30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15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10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2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2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3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97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16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16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2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16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9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&amp;L693F3DAA&amp;CФорма № 1-мзс, Підрозділ: Гадяцький районний суд Полтавської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172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136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50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35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5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3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3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531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10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6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35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26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2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10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2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117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936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365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69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1757428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1000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14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5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176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33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6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1316</v>
      </c>
      <c r="F55" s="96">
        <v>73</v>
      </c>
      <c r="G55" s="96">
        <v>10</v>
      </c>
      <c r="H55" s="96">
        <v>2</v>
      </c>
      <c r="I55" s="96">
        <v>1</v>
      </c>
    </row>
    <row r="56" spans="1:9" ht="13.5" customHeight="1">
      <c r="A56" s="272" t="s">
        <v>31</v>
      </c>
      <c r="B56" s="272"/>
      <c r="C56" s="272"/>
      <c r="D56" s="272"/>
      <c r="E56" s="96">
        <v>10</v>
      </c>
      <c r="F56" s="96">
        <v>10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800</v>
      </c>
      <c r="F57" s="96">
        <v>267</v>
      </c>
      <c r="G57" s="96">
        <v>15</v>
      </c>
      <c r="H57" s="96">
        <v>3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702</v>
      </c>
      <c r="F58" s="96">
        <v>26</v>
      </c>
      <c r="G58" s="96">
        <v>2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1299</v>
      </c>
      <c r="G62" s="118">
        <v>8651822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780</v>
      </c>
      <c r="G63" s="119">
        <v>7505665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519</v>
      </c>
      <c r="G64" s="119">
        <v>1146157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442</v>
      </c>
      <c r="G65" s="120">
        <v>283534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&amp;L693F3DAA&amp;CФорма № 1-мзс, Підрозділ: Гадяцький районний суд Полтавської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6.451612903225806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17.708333333333332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3.240740740740741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99.23359901900675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647.4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721.8</v>
      </c>
    </row>
    <row r="11" spans="1:4" ht="16.5" customHeight="1">
      <c r="A11" s="226" t="s">
        <v>63</v>
      </c>
      <c r="B11" s="228"/>
      <c r="C11" s="14">
        <v>9</v>
      </c>
      <c r="D11" s="94">
        <v>40</v>
      </c>
    </row>
    <row r="12" spans="1:4" ht="16.5" customHeight="1">
      <c r="A12" s="318" t="s">
        <v>106</v>
      </c>
      <c r="B12" s="318"/>
      <c r="C12" s="14">
        <v>10</v>
      </c>
      <c r="D12" s="94">
        <v>21</v>
      </c>
    </row>
    <row r="13" spans="1:4" ht="16.5" customHeight="1">
      <c r="A13" s="318" t="s">
        <v>31</v>
      </c>
      <c r="B13" s="318"/>
      <c r="C13" s="14">
        <v>11</v>
      </c>
      <c r="D13" s="94">
        <v>99</v>
      </c>
    </row>
    <row r="14" spans="1:4" ht="16.5" customHeight="1">
      <c r="A14" s="318" t="s">
        <v>107</v>
      </c>
      <c r="B14" s="318"/>
      <c r="C14" s="14">
        <v>12</v>
      </c>
      <c r="D14" s="94">
        <v>72</v>
      </c>
    </row>
    <row r="15" spans="1:4" ht="16.5" customHeight="1">
      <c r="A15" s="318" t="s">
        <v>111</v>
      </c>
      <c r="B15" s="318"/>
      <c r="C15" s="14">
        <v>13</v>
      </c>
      <c r="D15" s="94">
        <v>26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&amp;L693F3DAA&amp;CФорма № 1-мзс, Підрозділ: Гадяцький районний суд Полтавської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2020-03-03T12:37:02Z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693F3DAA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